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3 2022\TRANSPARENCIA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 s="1"/>
  <c r="I15" i="1"/>
  <c r="I16" i="1"/>
  <c r="I17" i="1"/>
  <c r="I18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<sst xmlns="http://schemas.openxmlformats.org/spreadsheetml/2006/main" count="511" uniqueCount="92">
  <si>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</si>
  <si>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</si>
  <si>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</si>
  <si>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</si>
  <si>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</si>
  <si>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</si>
  <si>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</si>
  <si>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</si>
  <si>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</si>
  <si>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</si>
  <si>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</si>
  <si>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</si>
  <si>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</si>
  <si>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</si>
  <si>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</si>
  <si>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</si>
  <si>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</si>
  <si>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</si>
  <si>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</si>
  <si>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</si>
  <si>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</si>
  <si>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</si>
  <si>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</si>
  <si>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</si>
  <si>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</si>
  <si>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</si>
  <si>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</si>
  <si>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</si>
  <si>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</si>
  <si>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</si>
  <si>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</si>
  <si>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</si>
  <si>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</si>
  <si>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</si>
  <si>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</si>
  <si>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</si>
  <si>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</si>
  <si>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</si>
  <si>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</si>
  <si>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</si>
  <si>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</si>
  <si>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</si>
  <si>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</si>
  <si>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</si>
  <si>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</si>
  <si>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</si>
  <si>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</si>
  <si>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</si>
  <si>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</si>
  <si>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</si>
  <si>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</si>
  <si>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</si>
  <si>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</si>
  <si>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</si>
  <si>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</si>
  <si>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</si>
  <si>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</si>
  <si>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</si>
  <si>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</si>
  <si>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</si>
  <si>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</si>
  <si>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</si>
  <si>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</si>
  <si>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</si>
  <si>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</si>
  <si>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</si>
  <si>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</si>
  <si>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</si>
  <si>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</si>
  <si>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</si>
  <si>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del Primer Trimestre del 01 de Enero del 2022 al 31 de Marzo del 2022</t>
  </si>
  <si>
    <t>Elaborado el 04 de Noviembre del 2022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</si>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</sst>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6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629896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9896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885697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9334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zoomScale="90" zoomScaleNormal="90" workbookViewId="0">
      <pane ySplit="6" topLeftCell="A21" activePane="bottomLeft" state="frozen"/>
      <selection activeCell="A2" sqref="A2"/>
      <selection pane="bottomLeft" activeCell="B41" sqref="B41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">
      <c r="A7" s="9" t="s">
        <v>72</v>
      </c>
      <c r="B7" s="9" t="s">
        <v>73</v>
      </c>
      <c r="C7" s="9" t="s">
        <v>73</v>
      </c>
      <c r="D7" s="10" t="s">
        <v>72</v>
      </c>
      <c r="E7" s="10" t="s">
        <v>74</v>
      </c>
      <c r="F7" s="11" t="s">
        <v>75</v>
      </c>
      <c r="G7" s="11" t="s">
        <v>76</v>
      </c>
      <c r="H7" s="11" t="s">
        <v>75</v>
      </c>
      <c r="I7" s="11" t="s">
        <v>77</v>
      </c>
      <c r="J7" s="11" t="s">
        <v>78</v>
      </c>
    </row>
    <row r="8" spans="1:19" x14ac:dyDescent="0.2">
      <c r="A8" s="9" t="s">
        <v>72</v>
      </c>
      <c r="B8" s="9" t="s">
        <v>73</v>
      </c>
      <c r="C8" s="9" t="s">
        <v>73</v>
      </c>
      <c r="D8" s="10" t="s">
        <v>72</v>
      </c>
      <c r="E8" s="10" t="s">
        <v>74</v>
      </c>
      <c r="F8" s="11" t="s">
        <v>75</v>
      </c>
      <c r="G8" s="11" t="s">
        <v>79</v>
      </c>
      <c r="H8" s="11" t="s">
        <v>75</v>
      </c>
      <c r="I8" s="11" t="s">
        <v>77</v>
      </c>
      <c r="J8" s="11" t="s">
        <v>78</v>
      </c>
    </row>
    <row r="9" spans="1:19" x14ac:dyDescent="0.2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</row>
    <row r="10" spans="1:19" x14ac:dyDescent="0.2">
      <c r="A10" s="29" t="s">
        <v>80</v>
      </c>
      <c r="B10" s="29" t="s">
        <v>81</v>
      </c>
      <c r="C10" s="29">
        <v>2.6</v>
      </c>
      <c r="D10" s="30" t="s">
        <v>82</v>
      </c>
      <c r="E10" s="30" t="s">
        <v>83</v>
      </c>
      <c r="F10" s="31">
        <v>107680374</v>
      </c>
      <c r="G10" s="31" t="s">
        <v>84</v>
      </c>
      <c r="H10" s="31">
        <v>107680374</v>
      </c>
      <c r="I10" s="31">
        <f>2319767+107680374-42826949.74</f>
        <v>67173191.25999999</v>
      </c>
      <c r="J10" s="31">
        <f>I10/H10 * 100</f>
        <v>62.382018899748616</v>
      </c>
    </row>
    <row r="11" spans="1:19" x14ac:dyDescent="0.2">
      <c r="A11" s="32" t="s">
        <v>80</v>
      </c>
      <c r="B11" s="32" t="s">
        <v>81</v>
      </c>
      <c r="C11" s="32">
        <v>2.6</v>
      </c>
      <c r="D11" s="33" t="s">
        <v>85</v>
      </c>
      <c r="E11" s="33" t="s">
        <v>83</v>
      </c>
      <c r="F11" s="34">
        <v>40075131</v>
      </c>
      <c r="G11" s="34" t="s">
        <v>84</v>
      </c>
      <c r="H11" s="34">
        <v>40075131</v>
      </c>
      <c r="I11" s="34">
        <f>715627.31+40075131-16847228.74</f>
        <v>23943529.570000004</v>
      </c>
      <c r="J11" s="34">
        <f>I11/H11 * 100</f>
        <v>59.74660337354856</v>
      </c>
    </row>
    <row r="12" spans="1:19" x14ac:dyDescent="0.2">
      <c r="A12" s="32" t="s">
        <v>80</v>
      </c>
      <c r="B12" s="32">
        <v>180</v>
      </c>
      <c r="C12" s="32">
        <v>2.6</v>
      </c>
      <c r="D12" s="33" t="s">
        <v>86</v>
      </c>
      <c r="E12" s="33" t="s">
        <v>83</v>
      </c>
      <c r="F12" s="34">
        <v>21443056</v>
      </c>
      <c r="G12" s="34" t="s">
        <v>84</v>
      </c>
      <c r="H12" s="34">
        <v>21443056</v>
      </c>
      <c r="I12" s="34">
        <f>382911.69+21443056-10721527.55</f>
        <v>11104440.140000001</v>
      </c>
      <c r="J12" s="34">
        <f>I12/H12 * 100</f>
        <v>51.785716271038986</v>
      </c>
    </row>
    <row r="13" spans="1:19" x14ac:dyDescent="0.2">
      <c r="A13" s="32" t="s">
        <v>80</v>
      </c>
      <c r="B13" s="32" t="s">
        <v>81</v>
      </c>
      <c r="C13" s="32">
        <v>2.6</v>
      </c>
      <c r="D13" s="33" t="s">
        <v>82</v>
      </c>
      <c r="E13" s="33" t="s">
        <v>83</v>
      </c>
      <c r="F13" s="34">
        <v>52785051</v>
      </c>
      <c r="G13" s="34" t="s">
        <v>84</v>
      </c>
      <c r="H13" s="34">
        <v>52785051</v>
      </c>
      <c r="I13" s="34">
        <f>1474411.04+52785051-26392525.33</f>
        <v>27866936.710000001</v>
      </c>
      <c r="J13" s="34">
        <f>I13/H13 * 100</f>
        <v>52.7932363085147</v>
      </c>
    </row>
    <row r="14" spans="1:19" x14ac:dyDescent="0.2">
      <c r="A14" s="27" t="s">
        <v>88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9" x14ac:dyDescent="0.2">
      <c r="A15" s="29" t="s">
        <v>72</v>
      </c>
      <c r="B15" s="29" t="s">
        <v>73</v>
      </c>
      <c r="C15" s="29" t="s">
        <v>73</v>
      </c>
      <c r="D15" s="30" t="s">
        <v>72</v>
      </c>
      <c r="E15" s="30" t="s">
        <v>83</v>
      </c>
      <c r="F15" s="31">
        <v>0</v>
      </c>
      <c r="G15" s="31" t="s">
        <v>84</v>
      </c>
      <c r="H15" s="31">
        <v>0</v>
      </c>
      <c r="I15" s="31">
        <f>2319767+0</f>
        <v>2319767</v>
      </c>
      <c r="J15" s="31" t="s">
        <v>78</v>
      </c>
    </row>
    <row r="16" spans="1:19" x14ac:dyDescent="0.2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83</v>
      </c>
      <c r="F16" s="34">
        <v>0</v>
      </c>
      <c r="G16" s="34" t="s">
        <v>84</v>
      </c>
      <c r="H16" s="34">
        <v>0</v>
      </c>
      <c r="I16" s="34">
        <f>715627.31+0</f>
        <v>715627.31</v>
      </c>
      <c r="J16" s="34" t="s">
        <v>78</v>
      </c>
    </row>
    <row r="17" spans="1:10" x14ac:dyDescent="0.2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83</v>
      </c>
      <c r="F17" s="34">
        <v>0</v>
      </c>
      <c r="G17" s="34" t="s">
        <v>84</v>
      </c>
      <c r="H17" s="34">
        <v>0</v>
      </c>
      <c r="I17" s="34">
        <f>382911.69+0</f>
        <v>382911.69</v>
      </c>
      <c r="J17" s="34" t="s">
        <v>78</v>
      </c>
    </row>
    <row r="18" spans="1:10" x14ac:dyDescent="0.2">
      <c r="A18" s="32" t="s">
        <v>72</v>
      </c>
      <c r="B18" s="32" t="s">
        <v>73</v>
      </c>
      <c r="C18" s="32" t="s">
        <v>73</v>
      </c>
      <c r="D18" s="33" t="s">
        <v>72</v>
      </c>
      <c r="E18" s="33" t="s">
        <v>83</v>
      </c>
      <c r="F18" s="34">
        <v>0</v>
      </c>
      <c r="G18" s="34" t="s">
        <v>84</v>
      </c>
      <c r="H18" s="34">
        <v>0</v>
      </c>
      <c r="I18" s="34">
        <f>1474411.04+0</f>
        <v>1474411.04</v>
      </c>
      <c r="J18" s="34" t="s">
        <v>78</v>
      </c>
    </row>
    <row r="19" spans="1:10" x14ac:dyDescent="0.2">
      <c r="A19" s="27" t="s">
        <v>89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">
      <c r="A20" s="29" t="s">
        <v>72</v>
      </c>
      <c r="B20" s="29" t="s">
        <v>73</v>
      </c>
      <c r="C20" s="29" t="s">
        <v>73</v>
      </c>
      <c r="D20" s="30" t="s">
        <v>72</v>
      </c>
      <c r="E20" s="30" t="s">
        <v>83</v>
      </c>
      <c r="F20" s="31">
        <v>0</v>
      </c>
      <c r="G20" s="31" t="s">
        <v>84</v>
      </c>
      <c r="H20" s="31">
        <v>0</v>
      </c>
      <c r="I20" s="31">
        <f>874623.73+0</f>
        <v>874623.73</v>
      </c>
      <c r="J20" s="31" t="s">
        <v>78</v>
      </c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83</v>
      </c>
      <c r="F21" s="34">
        <v>0</v>
      </c>
      <c r="G21" s="34" t="s">
        <v>84</v>
      </c>
      <c r="H21" s="34">
        <v>0</v>
      </c>
      <c r="I21" s="34">
        <f>345405+0</f>
        <v>345405</v>
      </c>
      <c r="J21" s="34" t="s">
        <v>78</v>
      </c>
    </row>
    <row r="22" spans="1:10" x14ac:dyDescent="0.2">
      <c r="A22" s="32" t="s">
        <v>72</v>
      </c>
      <c r="B22" s="32" t="s">
        <v>73</v>
      </c>
      <c r="C22" s="32" t="s">
        <v>73</v>
      </c>
      <c r="D22" s="33" t="s">
        <v>72</v>
      </c>
      <c r="E22" s="33" t="s">
        <v>83</v>
      </c>
      <c r="F22" s="34">
        <v>0</v>
      </c>
      <c r="G22" s="34" t="s">
        <v>84</v>
      </c>
      <c r="H22" s="34">
        <v>0</v>
      </c>
      <c r="I22" s="34">
        <f>216043.42+0</f>
        <v>216043.42</v>
      </c>
      <c r="J22" s="34" t="s">
        <v>78</v>
      </c>
    </row>
    <row r="23" spans="1:10" x14ac:dyDescent="0.2">
      <c r="A23" s="32" t="s">
        <v>72</v>
      </c>
      <c r="B23" s="32" t="s">
        <v>73</v>
      </c>
      <c r="C23" s="32" t="s">
        <v>73</v>
      </c>
      <c r="D23" s="33" t="s">
        <v>72</v>
      </c>
      <c r="E23" s="33" t="s">
        <v>83</v>
      </c>
      <c r="F23" s="34">
        <v>0</v>
      </c>
      <c r="G23" s="34" t="s">
        <v>84</v>
      </c>
      <c r="H23" s="34">
        <v>0</v>
      </c>
      <c r="I23" s="34">
        <f>0+0</f>
        <v>0</v>
      </c>
      <c r="J23" s="34" t="s">
        <v>78</v>
      </c>
    </row>
    <row r="24" spans="1:10" x14ac:dyDescent="0.2">
      <c r="A24" s="27" t="s">
        <v>90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">
      <c r="A25" s="29" t="s">
        <v>72</v>
      </c>
      <c r="B25" s="29" t="s">
        <v>73</v>
      </c>
      <c r="C25" s="29" t="s">
        <v>73</v>
      </c>
      <c r="D25" s="30" t="s">
        <v>72</v>
      </c>
      <c r="E25" s="30" t="s">
        <v>83</v>
      </c>
      <c r="F25" s="31">
        <v>0</v>
      </c>
      <c r="G25" s="31" t="s">
        <v>84</v>
      </c>
      <c r="H25" s="31">
        <v>0</v>
      </c>
      <c r="I25" s="31">
        <f>0+0</f>
        <v>0</v>
      </c>
      <c r="J25" s="31" t="s">
        <v>78</v>
      </c>
    </row>
    <row r="26" spans="1:10" x14ac:dyDescent="0.2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83</v>
      </c>
      <c r="F26" s="34">
        <v>0</v>
      </c>
      <c r="G26" s="34" t="s">
        <v>84</v>
      </c>
      <c r="H26" s="34">
        <v>0</v>
      </c>
      <c r="I26" s="34">
        <f>0+0</f>
        <v>0</v>
      </c>
      <c r="J26" s="34" t="s">
        <v>78</v>
      </c>
    </row>
    <row r="27" spans="1:10" x14ac:dyDescent="0.2">
      <c r="A27" s="32" t="s">
        <v>72</v>
      </c>
      <c r="B27" s="32" t="s">
        <v>73</v>
      </c>
      <c r="C27" s="32" t="s">
        <v>73</v>
      </c>
      <c r="D27" s="33" t="s">
        <v>72</v>
      </c>
      <c r="E27" s="33" t="s">
        <v>83</v>
      </c>
      <c r="F27" s="34">
        <v>0</v>
      </c>
      <c r="G27" s="34" t="s">
        <v>84</v>
      </c>
      <c r="H27" s="34">
        <v>0</v>
      </c>
      <c r="I27" s="34">
        <f>0+0</f>
        <v>0</v>
      </c>
      <c r="J27" s="34" t="s">
        <v>78</v>
      </c>
    </row>
    <row r="28" spans="1:10" x14ac:dyDescent="0.2">
      <c r="A28" s="32" t="s">
        <v>72</v>
      </c>
      <c r="B28" s="32" t="s">
        <v>73</v>
      </c>
      <c r="C28" s="32" t="s">
        <v>73</v>
      </c>
      <c r="D28" s="33" t="s">
        <v>72</v>
      </c>
      <c r="E28" s="33" t="s">
        <v>83</v>
      </c>
      <c r="F28" s="34">
        <v>0</v>
      </c>
      <c r="G28" s="34" t="s">
        <v>84</v>
      </c>
      <c r="H28" s="34">
        <v>0</v>
      </c>
      <c r="I28" s="34">
        <f>0+0</f>
        <v>0</v>
      </c>
      <c r="J28" s="34" t="s">
        <v>78</v>
      </c>
    </row>
    <row r="29" spans="1:10" x14ac:dyDescent="0.2">
      <c r="A29" s="35" t="s">
        <v>91</v>
      </c>
      <c r="B29" s="24"/>
      <c r="C29" s="24"/>
      <c r="D29" s="25"/>
      <c r="E29" s="25"/>
      <c r="F29" s="26"/>
      <c r="G29" s="26"/>
      <c r="H29" s="26"/>
      <c r="I29" s="26"/>
      <c r="J29" s="26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2022-11-04T20:01:04Z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